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Wolfgang\Desktop\Upload\"/>
    </mc:Choice>
  </mc:AlternateContent>
  <xr:revisionPtr revIDLastSave="0" documentId="8_{5C790384-9CE4-41FC-981C-18B15A9D149C}" xr6:coauthVersionLast="47" xr6:coauthVersionMax="47" xr10:uidLastSave="{00000000-0000-0000-0000-000000000000}"/>
  <bookViews>
    <workbookView xWindow="-108" yWindow="-108" windowWidth="23256" windowHeight="12456" tabRatio="392" xr2:uid="{00000000-000D-0000-FFFF-FFFF00000000}"/>
  </bookViews>
  <sheets>
    <sheet name="Ergebnisliste" sheetId="1" r:id="rId1"/>
  </sheets>
  <definedNames>
    <definedName name="_xlnm._FilterDatabase" localSheetId="0" hidden="1">Ergebnisliste!$A$17:$T$58</definedName>
    <definedName name="_xlnm.Print_Area" localSheetId="0">Ergebnisliste!$A$1:$T$58</definedName>
    <definedName name="_xlnm.Print_Titles" localSheetId="0">Ergebnisliste!$17:$17</definedName>
    <definedName name="Excel_BuiltIn__FilterDatabase_1_1">Ergebnisliste!$B$17:$T$48</definedName>
    <definedName name="Excel_BuiltIn__FilterDatabase_1_1_1_1">Ergebnisliste!$A$17:$S$48</definedName>
    <definedName name="Excel_BuiltIn__FilterDatabase_1_2">Ergebnisliste!$B$17:$T$48</definedName>
    <definedName name="Excel_BuiltIn_Print_Titles_1">Ergebnisliste!$A$17:$IG$17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T11" i="1" l="1"/>
  <c r="T14" i="1"/>
  <c r="T8" i="1"/>
  <c r="T9" i="1"/>
  <c r="T12" i="1"/>
  <c r="T10" i="1"/>
  <c r="T13" i="1"/>
  <c r="T7" i="1"/>
  <c r="S8" i="1"/>
  <c r="S9" i="1"/>
  <c r="S12" i="1"/>
  <c r="S10" i="1"/>
  <c r="S13" i="1"/>
  <c r="S11" i="1"/>
  <c r="S14" i="1"/>
  <c r="S7" i="1"/>
  <c r="R8" i="1"/>
  <c r="R9" i="1"/>
  <c r="R12" i="1"/>
  <c r="R10" i="1"/>
  <c r="R13" i="1"/>
  <c r="R11" i="1"/>
  <c r="R14" i="1"/>
  <c r="R7" i="1"/>
  <c r="S49" i="1"/>
  <c r="S51" i="1"/>
  <c r="S25" i="1"/>
  <c r="S41" i="1"/>
  <c r="S37" i="1"/>
  <c r="R49" i="1"/>
  <c r="R51" i="1"/>
  <c r="R25" i="1"/>
  <c r="R41" i="1"/>
  <c r="R37" i="1"/>
  <c r="T55" i="1"/>
  <c r="T54" i="1"/>
  <c r="T52" i="1"/>
  <c r="T29" i="1"/>
  <c r="S55" i="1"/>
  <c r="S54" i="1"/>
  <c r="S52" i="1"/>
  <c r="S29" i="1"/>
  <c r="R55" i="1"/>
  <c r="R54" i="1"/>
  <c r="R52" i="1"/>
  <c r="R29" i="1"/>
  <c r="S23" i="1"/>
  <c r="T23" i="1"/>
  <c r="R23" i="1"/>
  <c r="S46" i="1"/>
  <c r="S48" i="1"/>
  <c r="S45" i="1"/>
  <c r="S30" i="1"/>
  <c r="S38" i="1"/>
  <c r="T46" i="1"/>
  <c r="T48" i="1"/>
  <c r="T45" i="1"/>
  <c r="T30" i="1"/>
  <c r="R46" i="1"/>
  <c r="R48" i="1"/>
  <c r="R45" i="1"/>
  <c r="R30" i="1"/>
  <c r="T38" i="1"/>
  <c r="R38" i="1"/>
  <c r="T27" i="1"/>
  <c r="T28" i="1"/>
  <c r="T31" i="1"/>
  <c r="S27" i="1"/>
  <c r="S28" i="1"/>
  <c r="S31" i="1"/>
  <c r="T19" i="1"/>
  <c r="S19" i="1"/>
  <c r="R27" i="1"/>
  <c r="R28" i="1"/>
  <c r="R31" i="1"/>
  <c r="R19" i="1"/>
  <c r="T53" i="1"/>
  <c r="T50" i="1"/>
  <c r="T34" i="1"/>
  <c r="T20" i="1"/>
  <c r="T24" i="1"/>
  <c r="S53" i="1"/>
  <c r="S50" i="1"/>
  <c r="S34" i="1"/>
  <c r="S20" i="1"/>
  <c r="S24" i="1"/>
  <c r="R53" i="1"/>
  <c r="R50" i="1"/>
  <c r="R34" i="1"/>
  <c r="R20" i="1"/>
  <c r="R24" i="1"/>
  <c r="S35" i="1"/>
  <c r="S26" i="1"/>
  <c r="S22" i="1"/>
  <c r="S21" i="1"/>
  <c r="S18" i="1"/>
  <c r="T35" i="1"/>
  <c r="T26" i="1"/>
  <c r="T22" i="1"/>
  <c r="T21" i="1"/>
  <c r="T18" i="1"/>
  <c r="R35" i="1"/>
  <c r="R26" i="1"/>
  <c r="R22" i="1"/>
  <c r="R21" i="1"/>
  <c r="R18" i="1"/>
  <c r="T47" i="1"/>
  <c r="T56" i="1"/>
  <c r="T42" i="1"/>
  <c r="T40" i="1"/>
  <c r="T44" i="1"/>
  <c r="T39" i="1"/>
  <c r="T43" i="1"/>
  <c r="T33" i="1"/>
  <c r="T36" i="1"/>
  <c r="T32" i="1"/>
  <c r="S47" i="1"/>
  <c r="S56" i="1"/>
  <c r="S42" i="1"/>
  <c r="S40" i="1"/>
  <c r="S44" i="1"/>
  <c r="S39" i="1"/>
  <c r="S43" i="1"/>
  <c r="S33" i="1"/>
  <c r="S36" i="1"/>
  <c r="S32" i="1"/>
  <c r="R47" i="1"/>
  <c r="R56" i="1"/>
  <c r="R42" i="1"/>
  <c r="R40" i="1"/>
  <c r="R44" i="1"/>
  <c r="R39" i="1"/>
  <c r="R43" i="1"/>
  <c r="R33" i="1"/>
  <c r="R36" i="1"/>
  <c r="R32" i="1"/>
  <c r="T25" i="1" l="1"/>
  <c r="T37" i="1"/>
  <c r="T41" i="1"/>
  <c r="T49" i="1"/>
  <c r="T51" i="1"/>
</calcChain>
</file>

<file path=xl/sharedStrings.xml><?xml version="1.0" encoding="utf-8"?>
<sst xmlns="http://schemas.openxmlformats.org/spreadsheetml/2006/main" count="165" uniqueCount="98">
  <si>
    <t>M a n n s c h a f t s w e r t u n g</t>
  </si>
  <si>
    <t>Platz</t>
  </si>
  <si>
    <t>Verein</t>
  </si>
  <si>
    <t>1 Run.</t>
  </si>
  <si>
    <t>2 Run.</t>
  </si>
  <si>
    <t>3 Run.</t>
  </si>
  <si>
    <t>4 Run.</t>
  </si>
  <si>
    <t>5 Run.</t>
  </si>
  <si>
    <t>6 Run.</t>
  </si>
  <si>
    <t>Ges.</t>
  </si>
  <si>
    <t>Durch schnitt</t>
  </si>
  <si>
    <t>SV Schlaitdorf 1</t>
  </si>
  <si>
    <t>SV Urach 1</t>
  </si>
  <si>
    <t>SG Zainingen 1</t>
  </si>
  <si>
    <t>SV Dettingen 1</t>
  </si>
  <si>
    <t>SV Großbettlingen 1</t>
  </si>
  <si>
    <t>E i n z e l w e r t u n g</t>
  </si>
  <si>
    <t>Pl.</t>
  </si>
  <si>
    <t>AK</t>
  </si>
  <si>
    <t>Name</t>
  </si>
  <si>
    <t>Vorname</t>
  </si>
  <si>
    <t>M</t>
  </si>
  <si>
    <t>MU</t>
  </si>
  <si>
    <t>Röcker</t>
  </si>
  <si>
    <t>Thomas</t>
  </si>
  <si>
    <t>Manns</t>
  </si>
  <si>
    <t>Detlef</t>
  </si>
  <si>
    <t>Wörz</t>
  </si>
  <si>
    <t>Wolfgang</t>
  </si>
  <si>
    <t xml:space="preserve">Schmid </t>
  </si>
  <si>
    <t>Achim</t>
  </si>
  <si>
    <t>Jäger</t>
  </si>
  <si>
    <t>Anton</t>
  </si>
  <si>
    <t xml:space="preserve">Müller </t>
  </si>
  <si>
    <t>Manfred</t>
  </si>
  <si>
    <t>Pleger</t>
  </si>
  <si>
    <t>Ralf</t>
  </si>
  <si>
    <t>Liedke</t>
  </si>
  <si>
    <t>Frank</t>
  </si>
  <si>
    <t>Rieth</t>
  </si>
  <si>
    <t>Ottmar</t>
  </si>
  <si>
    <t>Walter</t>
  </si>
  <si>
    <t>Armin</t>
  </si>
  <si>
    <t>Zizelmann</t>
  </si>
  <si>
    <t>Rolf</t>
  </si>
  <si>
    <t>Reiner</t>
  </si>
  <si>
    <t>Stückle</t>
  </si>
  <si>
    <t>Eberle</t>
  </si>
  <si>
    <t>Mayer</t>
  </si>
  <si>
    <t>Horst</t>
  </si>
  <si>
    <t>Baumgärtner</t>
  </si>
  <si>
    <t>Heinrich</t>
  </si>
  <si>
    <t>Margit</t>
  </si>
  <si>
    <t>Raith</t>
  </si>
  <si>
    <t>Ludwig</t>
  </si>
  <si>
    <t>Albert</t>
  </si>
  <si>
    <t>Vollmer</t>
  </si>
  <si>
    <t>Zarotti</t>
  </si>
  <si>
    <t>Claudio</t>
  </si>
  <si>
    <t>Volmer</t>
  </si>
  <si>
    <t>Clemens</t>
  </si>
  <si>
    <t>Janovsky</t>
  </si>
  <si>
    <t>Bernd</t>
  </si>
  <si>
    <t>SG Zainingen 3</t>
  </si>
  <si>
    <t>SG Bmpflingen1</t>
  </si>
  <si>
    <t>Michael</t>
  </si>
  <si>
    <t>Konrad</t>
  </si>
  <si>
    <t>Häfner</t>
  </si>
  <si>
    <t>Diana</t>
  </si>
  <si>
    <t>Bracher</t>
  </si>
  <si>
    <t>Ingrid</t>
  </si>
  <si>
    <t>Eichele</t>
  </si>
  <si>
    <t>Notz</t>
  </si>
  <si>
    <t>Pascal</t>
  </si>
  <si>
    <t>Bernauer</t>
  </si>
  <si>
    <t>Markus</t>
  </si>
  <si>
    <t>Harry</t>
  </si>
  <si>
    <t>Schmid</t>
  </si>
  <si>
    <t>Valentin</t>
  </si>
  <si>
    <t>Hummel</t>
  </si>
  <si>
    <t>Schanz</t>
  </si>
  <si>
    <t>Stefan</t>
  </si>
  <si>
    <t>Andreas</t>
  </si>
  <si>
    <t>Fehervary</t>
  </si>
  <si>
    <t>Röhrle</t>
  </si>
  <si>
    <t>SV Sondelfingen 2</t>
  </si>
  <si>
    <t>SG Bempflingen 1</t>
  </si>
  <si>
    <t>Yannik</t>
  </si>
  <si>
    <t>Riehle</t>
  </si>
  <si>
    <t>Jürgen</t>
  </si>
  <si>
    <t>Preuschoff</t>
  </si>
  <si>
    <t>Christian</t>
  </si>
  <si>
    <t>Krauss</t>
  </si>
  <si>
    <t>Gerhard</t>
  </si>
  <si>
    <t>Veith</t>
  </si>
  <si>
    <t>Volker</t>
  </si>
  <si>
    <t>Mario</t>
  </si>
  <si>
    <t>Stand 12.05.2026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</si>
</sst>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sz val="6"/>
      <name val="Arial"/>
      <family val="2"/>
    </font>
    <font>
      <b/>
      <sz val="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theme="0"/>
        <bgColor indexed="31"/>
      </patternFill>
    </fill>
    <fill>
      <patternFill patternType="solid">
        <fgColor theme="0" tint="-0.249977111117893"/>
        <bgColor indexed="31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64" fontId="1" fillId="0" borderId="0" xfId="0" applyNumberFormat="1" applyFont="1"/>
    <xf numFmtId="0" fontId="3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indent="1"/>
    </xf>
    <xf numFmtId="0" fontId="4" fillId="0" borderId="2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2" fontId="1" fillId="0" borderId="0" xfId="0" applyNumberFormat="1" applyFont="1"/>
    <xf numFmtId="0" fontId="1" fillId="2" borderId="3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/>
    </xf>
    <xf numFmtId="0" fontId="1" fillId="4" borderId="0" xfId="0" applyFont="1" applyFill="1" applyAlignment="1">
      <alignment horizontal="center"/>
    </xf>
    <xf numFmtId="0" fontId="1" fillId="5" borderId="0" xfId="0" applyFont="1" applyFill="1" applyAlignment="1">
      <alignment horizontal="center" vertical="center" wrapText="1"/>
    </xf>
    <xf numFmtId="0" fontId="1" fillId="5" borderId="0" xfId="0" applyFont="1" applyFill="1" applyAlignment="1">
      <alignment horizontal="center"/>
    </xf>
    <xf numFmtId="0" fontId="1" fillId="5" borderId="0" xfId="0" applyFont="1" applyFill="1" applyAlignment="1">
      <alignment horizontal="center" vertical="center"/>
    </xf>
    <xf numFmtId="0" fontId="1" fillId="5" borderId="0" xfId="0" applyFont="1" applyFill="1"/>
    <xf numFmtId="0" fontId="5" fillId="0" borderId="0" xfId="0" applyFont="1"/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" fillId="6" borderId="0" xfId="0" applyFont="1" applyFill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30537</xdr:colOff>
      <xdr:row>0</xdr:row>
      <xdr:rowOff>58549</xdr:rowOff>
    </xdr:from>
    <xdr:to>
      <xdr:col>3</xdr:col>
      <xdr:colOff>161084</xdr:colOff>
      <xdr:row>3</xdr:row>
      <xdr:rowOff>721377</xdr:rowOff>
    </xdr:to>
    <xdr:sp macro="" textlink="" fLocksText="0">
      <xdr:nvSpPr>
        <xdr:cNvPr id="1045" name="Text 33">
          <a:extLst>
            <a:ext uri="{FF2B5EF4-FFF2-40B4-BE49-F238E27FC236}">
              <a16:creationId xmlns:a16="http://schemas.microsoft.com/office/drawing/2014/main" id="{BF9E476B-555E-4643-A252-652E6BF6A602}"/>
            </a:ext>
          </a:extLst>
        </xdr:cNvPr>
        <xdr:cNvSpPr txBox="1">
          <a:spLocks noChangeArrowheads="1"/>
        </xdr:cNvSpPr>
      </xdr:nvSpPr>
      <xdr:spPr bwMode="auto">
        <a:xfrm>
          <a:off x="30537" y="58549"/>
          <a:ext cx="1349187" cy="1083049"/>
        </a:xfrm>
        <a:prstGeom prst="rect">
          <a:avLst/>
        </a:prstGeom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0160" tIns="20160" rIns="20160" bIns="20160" anchor="t"/>
        <a:lstStyle/>
        <a:p>
          <a:pPr algn="ctr" rtl="0">
            <a:defRPr sz="1000"/>
          </a:pPr>
          <a:r>
            <a:rPr lang="de-DE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Bezirk: Neckar</a:t>
          </a:r>
        </a:p>
        <a:p>
          <a:pPr algn="ctr" rtl="0">
            <a:defRPr sz="1000"/>
          </a:pPr>
          <a:endParaRPr lang="de-D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de-DE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Kreis:</a:t>
          </a:r>
        </a:p>
        <a:p>
          <a:pPr algn="ctr" rtl="0">
            <a:defRPr sz="1000"/>
          </a:pPr>
          <a:r>
            <a:rPr lang="de-DE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Hohen-Urach</a:t>
          </a:r>
        </a:p>
        <a:p>
          <a:pPr algn="ctr" rtl="0">
            <a:defRPr sz="1000"/>
          </a:pPr>
          <a:r>
            <a:rPr lang="de-DE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Saison:2026</a:t>
          </a:r>
        </a:p>
      </xdr:txBody>
    </xdr:sp>
    <xdr:clientData/>
  </xdr:twoCellAnchor>
  <xdr:twoCellAnchor>
    <xdr:from>
      <xdr:col>3</xdr:col>
      <xdr:colOff>47625</xdr:colOff>
      <xdr:row>0</xdr:row>
      <xdr:rowOff>9525</xdr:rowOff>
    </xdr:from>
    <xdr:to>
      <xdr:col>11</xdr:col>
      <xdr:colOff>228600</xdr:colOff>
      <xdr:row>3</xdr:row>
      <xdr:rowOff>728382</xdr:rowOff>
    </xdr:to>
    <xdr:sp macro="" textlink="" fLocksText="0">
      <xdr:nvSpPr>
        <xdr:cNvPr id="1046" name="Text 34">
          <a:extLst>
            <a:ext uri="{FF2B5EF4-FFF2-40B4-BE49-F238E27FC236}">
              <a16:creationId xmlns:a16="http://schemas.microsoft.com/office/drawing/2014/main" id="{655D86AA-4F4A-4BFC-8377-5C14418F6161}"/>
            </a:ext>
          </a:extLst>
        </xdr:cNvPr>
        <xdr:cNvSpPr txBox="1">
          <a:spLocks noChangeArrowheads="1"/>
        </xdr:cNvSpPr>
      </xdr:nvSpPr>
      <xdr:spPr bwMode="auto">
        <a:xfrm>
          <a:off x="1266265" y="9525"/>
          <a:ext cx="3213567" cy="1139078"/>
        </a:xfrm>
        <a:prstGeom prst="rect">
          <a:avLst/>
        </a:prstGeom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0160" tIns="20160" rIns="20160" bIns="20160" anchor="t"/>
        <a:lstStyle/>
        <a:p>
          <a:pPr algn="ctr" rtl="0">
            <a:defRPr sz="1000"/>
          </a:pPr>
          <a:r>
            <a:rPr lang="de-DE" sz="1800" b="1" i="0" u="none" strike="noStrike" baseline="0">
              <a:solidFill>
                <a:srgbClr val="000000"/>
              </a:solidFill>
              <a:latin typeface="Arial"/>
              <a:cs typeface="Arial"/>
            </a:rPr>
            <a:t>Oberligawettkampf</a:t>
          </a:r>
        </a:p>
        <a:p>
          <a:pPr algn="ctr" rtl="0">
            <a:defRPr sz="1000"/>
          </a:pPr>
          <a:r>
            <a:rPr lang="de-DE" sz="1800" b="1" i="0" u="none" strike="noStrike" baseline="0">
              <a:solidFill>
                <a:srgbClr val="000000"/>
              </a:solidFill>
              <a:latin typeface="Arial"/>
              <a:cs typeface="Arial"/>
            </a:rPr>
            <a:t>1.95</a:t>
          </a:r>
        </a:p>
        <a:p>
          <a:pPr algn="ctr" rtl="0">
            <a:defRPr sz="1000"/>
          </a:pPr>
          <a:r>
            <a:rPr lang="de-DE" sz="1800" b="1" i="0" u="none" strike="noStrike" baseline="0">
              <a:solidFill>
                <a:srgbClr val="000000"/>
              </a:solidFill>
              <a:latin typeface="Arial"/>
              <a:cs typeface="Arial"/>
            </a:rPr>
            <a:t>Ordonnanzgewehr</a:t>
          </a:r>
        </a:p>
        <a:p>
          <a:pPr algn="ctr" rtl="0">
            <a:defRPr sz="1000"/>
          </a:pPr>
          <a:r>
            <a:rPr lang="de-DE" sz="1800" b="1" i="0" u="none" strike="noStrike" baseline="0">
              <a:solidFill>
                <a:srgbClr val="000000"/>
              </a:solidFill>
              <a:latin typeface="Arial"/>
              <a:cs typeface="Arial"/>
            </a:rPr>
            <a:t>GK 100m</a:t>
          </a:r>
        </a:p>
      </xdr:txBody>
    </xdr:sp>
    <xdr:clientData/>
  </xdr:twoCellAnchor>
  <xdr:twoCellAnchor>
    <xdr:from>
      <xdr:col>11</xdr:col>
      <xdr:colOff>219075</xdr:colOff>
      <xdr:row>0</xdr:row>
      <xdr:rowOff>9524</xdr:rowOff>
    </xdr:from>
    <xdr:to>
      <xdr:col>19</xdr:col>
      <xdr:colOff>209550</xdr:colOff>
      <xdr:row>3</xdr:row>
      <xdr:rowOff>756396</xdr:rowOff>
    </xdr:to>
    <xdr:sp macro="" textlink="" fLocksText="0">
      <xdr:nvSpPr>
        <xdr:cNvPr id="1047" name="Text 35">
          <a:extLst>
            <a:ext uri="{FF2B5EF4-FFF2-40B4-BE49-F238E27FC236}">
              <a16:creationId xmlns:a16="http://schemas.microsoft.com/office/drawing/2014/main" id="{2E010498-CA30-4440-9448-2BBE8DB5897C}"/>
            </a:ext>
          </a:extLst>
        </xdr:cNvPr>
        <xdr:cNvSpPr txBox="1">
          <a:spLocks noChangeArrowheads="1"/>
        </xdr:cNvSpPr>
      </xdr:nvSpPr>
      <xdr:spPr bwMode="auto">
        <a:xfrm>
          <a:off x="4470307" y="9524"/>
          <a:ext cx="1874464" cy="1167093"/>
        </a:xfrm>
        <a:prstGeom prst="rect">
          <a:avLst/>
        </a:prstGeom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0160" tIns="20160" rIns="20160" bIns="20160" anchor="t"/>
        <a:lstStyle/>
        <a:p>
          <a:pPr algn="l" rtl="0"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Obmann: </a:t>
          </a: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Kaiser Jürgen</a:t>
          </a:r>
        </a:p>
        <a:p>
          <a:pPr algn="l" rtl="0">
            <a:defRPr sz="1000"/>
          </a:pPr>
          <a:endParaRPr lang="de-D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Tel. 07121-88106</a:t>
          </a:r>
        </a:p>
        <a:p>
          <a:pPr algn="l" rtl="0">
            <a:defRPr sz="1000"/>
          </a:pPr>
          <a:endParaRPr lang="de-D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Mail: ergebnisse61@gmx.de</a:t>
          </a:r>
        </a:p>
        <a:p>
          <a:pPr algn="l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    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H58"/>
  <sheetViews>
    <sheetView tabSelected="1" topLeftCell="A9" zoomScale="136" zoomScaleNormal="136" workbookViewId="0">
      <selection activeCell="X60" sqref="X60"/>
    </sheetView>
  </sheetViews>
  <sheetFormatPr baseColWidth="10" defaultRowHeight="13.2" x14ac:dyDescent="0.25"/>
  <cols>
    <col min="1" max="1" width="4" style="1" customWidth="1"/>
    <col min="2" max="2" width="2.33203125" style="2" customWidth="1"/>
    <col min="3" max="3" width="12" style="1" customWidth="1"/>
    <col min="4" max="4" width="11.109375" style="1" customWidth="1"/>
    <col min="5" max="5" width="15.6640625" style="1" customWidth="1"/>
    <col min="6" max="6" width="3.88671875" style="1" customWidth="1"/>
    <col min="7" max="7" width="3" style="3" customWidth="1"/>
    <col min="8" max="8" width="3.88671875" style="1" customWidth="1"/>
    <col min="9" max="9" width="3" style="1" customWidth="1"/>
    <col min="10" max="10" width="3.88671875" style="1" customWidth="1"/>
    <col min="11" max="11" width="3" style="1" customWidth="1"/>
    <col min="12" max="12" width="3.88671875" style="1" customWidth="1"/>
    <col min="13" max="13" width="3" style="1" customWidth="1"/>
    <col min="14" max="14" width="4.109375" style="1" customWidth="1"/>
    <col min="15" max="15" width="3" style="1" customWidth="1"/>
    <col min="16" max="16" width="3.88671875" style="1" customWidth="1"/>
    <col min="17" max="17" width="3" style="1" customWidth="1"/>
    <col min="18" max="18" width="4.88671875" style="1" customWidth="1"/>
    <col min="19" max="19" width="5.6640625" style="1" customWidth="1"/>
    <col min="20" max="20" width="5.77734375" style="2" customWidth="1"/>
    <col min="21" max="21" width="5.21875" style="1" customWidth="1"/>
    <col min="22" max="22" width="2.33203125" style="1" customWidth="1"/>
    <col min="23" max="242" width="11.44140625" style="1"/>
  </cols>
  <sheetData>
    <row r="1" spans="1:21" ht="11.25" customHeight="1" x14ac:dyDescent="0.25"/>
    <row r="2" spans="1:21" ht="11.25" customHeight="1" x14ac:dyDescent="0.25"/>
    <row r="3" spans="1:21" ht="11.25" customHeight="1" x14ac:dyDescent="0.25"/>
    <row r="4" spans="1:21" ht="71.25" customHeight="1" x14ac:dyDescent="0.25"/>
    <row r="5" spans="1:21" s="4" customFormat="1" ht="24" customHeight="1" x14ac:dyDescent="0.2">
      <c r="A5" s="25" t="s">
        <v>0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</row>
    <row r="6" spans="1:21" ht="24.45" customHeight="1" x14ac:dyDescent="0.25">
      <c r="C6" s="2"/>
      <c r="D6" s="5" t="s">
        <v>1</v>
      </c>
      <c r="E6" s="5" t="s">
        <v>2</v>
      </c>
      <c r="F6" s="6" t="s">
        <v>3</v>
      </c>
      <c r="G6" s="20" t="s">
        <v>21</v>
      </c>
      <c r="H6" s="6" t="s">
        <v>4</v>
      </c>
      <c r="I6" s="20" t="s">
        <v>21</v>
      </c>
      <c r="J6" s="6" t="s">
        <v>5</v>
      </c>
      <c r="K6" s="20" t="s">
        <v>21</v>
      </c>
      <c r="L6" s="6" t="s">
        <v>6</v>
      </c>
      <c r="M6" s="20" t="s">
        <v>21</v>
      </c>
      <c r="N6" s="6" t="s">
        <v>7</v>
      </c>
      <c r="O6" s="20" t="s">
        <v>21</v>
      </c>
      <c r="P6" s="6" t="s">
        <v>8</v>
      </c>
      <c r="Q6" s="20" t="s">
        <v>21</v>
      </c>
      <c r="R6" s="2" t="s">
        <v>9</v>
      </c>
      <c r="S6" s="6" t="s">
        <v>10</v>
      </c>
      <c r="T6" s="22" t="s">
        <v>21</v>
      </c>
    </row>
    <row r="7" spans="1:21" ht="12.75" customHeight="1" x14ac:dyDescent="0.25">
      <c r="C7"/>
      <c r="D7" s="3">
        <v>1</v>
      </c>
      <c r="E7" s="1" t="s">
        <v>11</v>
      </c>
      <c r="F7" s="1">
        <v>294</v>
      </c>
      <c r="G7" s="21">
        <v>21</v>
      </c>
      <c r="H7" s="1">
        <v>292</v>
      </c>
      <c r="I7" s="23">
        <v>15</v>
      </c>
      <c r="K7" s="23"/>
      <c r="M7" s="23"/>
      <c r="O7" s="23"/>
      <c r="Q7" s="23"/>
      <c r="R7" s="4">
        <f t="shared" ref="R7:R14" si="0">SUBTOTAL(9,F7,H7,J7,L7,N7,P7)</f>
        <v>586</v>
      </c>
      <c r="S7" s="15">
        <f t="shared" ref="S7:S14" si="1">AVERAGE(F7,H7,J7,L7,N7,P7)</f>
        <v>293</v>
      </c>
      <c r="T7" s="22">
        <f t="shared" ref="T7:T14" si="2">SUBTOTAL(9,G7,I7,K7,M7,O7)</f>
        <v>36</v>
      </c>
      <c r="U7"/>
    </row>
    <row r="8" spans="1:21" ht="12.75" customHeight="1" x14ac:dyDescent="0.25">
      <c r="D8" s="3">
        <v>2</v>
      </c>
      <c r="E8" s="1" t="s">
        <v>12</v>
      </c>
      <c r="F8" s="1">
        <v>290</v>
      </c>
      <c r="G8" s="21">
        <v>11</v>
      </c>
      <c r="H8" s="1">
        <v>284</v>
      </c>
      <c r="I8" s="23">
        <v>7</v>
      </c>
      <c r="K8" s="23"/>
      <c r="M8" s="23"/>
      <c r="O8" s="23"/>
      <c r="Q8" s="23"/>
      <c r="R8" s="4">
        <f t="shared" si="0"/>
        <v>574</v>
      </c>
      <c r="S8" s="15">
        <f t="shared" si="1"/>
        <v>287</v>
      </c>
      <c r="T8" s="22">
        <f t="shared" si="2"/>
        <v>18</v>
      </c>
      <c r="U8"/>
    </row>
    <row r="9" spans="1:21" ht="12.75" customHeight="1" x14ac:dyDescent="0.25">
      <c r="D9" s="3">
        <v>3</v>
      </c>
      <c r="E9" s="1" t="s">
        <v>86</v>
      </c>
      <c r="F9" s="1">
        <v>290</v>
      </c>
      <c r="G9" s="21">
        <v>6</v>
      </c>
      <c r="H9" s="1">
        <v>282</v>
      </c>
      <c r="I9" s="23">
        <v>8</v>
      </c>
      <c r="K9" s="23"/>
      <c r="M9" s="23"/>
      <c r="O9" s="23"/>
      <c r="Q9" s="23"/>
      <c r="R9" s="4">
        <f t="shared" si="0"/>
        <v>572</v>
      </c>
      <c r="S9" s="15">
        <f t="shared" si="1"/>
        <v>286</v>
      </c>
      <c r="T9" s="22">
        <f t="shared" si="2"/>
        <v>14</v>
      </c>
      <c r="U9"/>
    </row>
    <row r="10" spans="1:21" ht="12.75" customHeight="1" x14ac:dyDescent="0.25">
      <c r="D10" s="3">
        <v>4</v>
      </c>
      <c r="E10" s="1" t="s">
        <v>13</v>
      </c>
      <c r="F10" s="1">
        <v>280</v>
      </c>
      <c r="G10" s="21">
        <v>5</v>
      </c>
      <c r="H10" s="1">
        <v>279</v>
      </c>
      <c r="I10" s="23">
        <v>8</v>
      </c>
      <c r="K10" s="23"/>
      <c r="M10" s="23"/>
      <c r="O10" s="23"/>
      <c r="Q10" s="23"/>
      <c r="R10" s="4">
        <f t="shared" si="0"/>
        <v>559</v>
      </c>
      <c r="S10" s="15">
        <f t="shared" si="1"/>
        <v>279.5</v>
      </c>
      <c r="T10" s="22">
        <f t="shared" si="2"/>
        <v>13</v>
      </c>
    </row>
    <row r="11" spans="1:21" ht="12.75" customHeight="1" x14ac:dyDescent="0.25">
      <c r="D11" s="3">
        <v>5</v>
      </c>
      <c r="E11" s="1" t="s">
        <v>15</v>
      </c>
      <c r="F11" s="1">
        <v>278</v>
      </c>
      <c r="G11" s="21">
        <v>9</v>
      </c>
      <c r="H11" s="1">
        <v>279</v>
      </c>
      <c r="I11" s="23">
        <v>6</v>
      </c>
      <c r="K11" s="23"/>
      <c r="M11" s="23"/>
      <c r="O11" s="23"/>
      <c r="Q11" s="23"/>
      <c r="R11" s="4">
        <f t="shared" si="0"/>
        <v>557</v>
      </c>
      <c r="S11" s="15">
        <f t="shared" si="1"/>
        <v>278.5</v>
      </c>
      <c r="T11" s="22">
        <f t="shared" si="2"/>
        <v>15</v>
      </c>
    </row>
    <row r="12" spans="1:21" ht="12.75" customHeight="1" x14ac:dyDescent="0.25">
      <c r="D12" s="3">
        <v>6</v>
      </c>
      <c r="E12" s="1" t="s">
        <v>85</v>
      </c>
      <c r="F12" s="1">
        <v>283</v>
      </c>
      <c r="G12" s="21">
        <v>6</v>
      </c>
      <c r="H12" s="1">
        <v>271</v>
      </c>
      <c r="I12" s="23">
        <v>6</v>
      </c>
      <c r="K12" s="23"/>
      <c r="M12" s="23"/>
      <c r="O12" s="23"/>
      <c r="Q12" s="23"/>
      <c r="R12" s="4">
        <f t="shared" si="0"/>
        <v>554</v>
      </c>
      <c r="S12" s="15">
        <f t="shared" si="1"/>
        <v>277</v>
      </c>
      <c r="T12" s="22">
        <f t="shared" si="2"/>
        <v>12</v>
      </c>
    </row>
    <row r="13" spans="1:21" ht="12.75" customHeight="1" x14ac:dyDescent="0.25">
      <c r="D13" s="3">
        <v>7</v>
      </c>
      <c r="E13" s="1" t="s">
        <v>14</v>
      </c>
      <c r="F13" s="1">
        <v>279</v>
      </c>
      <c r="G13" s="21">
        <v>5</v>
      </c>
      <c r="H13" s="1">
        <v>275</v>
      </c>
      <c r="I13" s="23">
        <v>3</v>
      </c>
      <c r="K13" s="23"/>
      <c r="M13" s="23"/>
      <c r="O13" s="23"/>
      <c r="Q13" s="23"/>
      <c r="R13" s="4">
        <f t="shared" si="0"/>
        <v>554</v>
      </c>
      <c r="S13" s="15">
        <f t="shared" si="1"/>
        <v>277</v>
      </c>
      <c r="T13" s="22">
        <f t="shared" si="2"/>
        <v>8</v>
      </c>
    </row>
    <row r="14" spans="1:21" ht="12.75" customHeight="1" x14ac:dyDescent="0.25">
      <c r="D14" s="3">
        <v>8</v>
      </c>
      <c r="E14" s="1" t="s">
        <v>63</v>
      </c>
      <c r="F14" s="1">
        <v>268</v>
      </c>
      <c r="G14" s="21">
        <v>3</v>
      </c>
      <c r="H14" s="1">
        <v>278</v>
      </c>
      <c r="I14" s="23">
        <v>7</v>
      </c>
      <c r="K14" s="23"/>
      <c r="M14" s="23"/>
      <c r="O14" s="23"/>
      <c r="Q14" s="23"/>
      <c r="R14" s="4">
        <f t="shared" si="0"/>
        <v>546</v>
      </c>
      <c r="S14" s="15">
        <f t="shared" si="1"/>
        <v>273</v>
      </c>
      <c r="T14" s="22">
        <f t="shared" si="2"/>
        <v>10</v>
      </c>
    </row>
    <row r="15" spans="1:21" ht="8.6999999999999993" customHeight="1" x14ac:dyDescent="0.25">
      <c r="R15" s="4"/>
      <c r="S15" s="7"/>
    </row>
    <row r="16" spans="1:21" ht="15.9" customHeight="1" x14ac:dyDescent="0.25">
      <c r="A16" s="26" t="s">
        <v>16</v>
      </c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</row>
    <row r="17" spans="1:20" ht="21.9" customHeight="1" x14ac:dyDescent="0.25">
      <c r="A17" s="8" t="s">
        <v>17</v>
      </c>
      <c r="B17" s="9" t="s">
        <v>18</v>
      </c>
      <c r="C17" s="10" t="s">
        <v>19</v>
      </c>
      <c r="D17" s="10" t="s">
        <v>20</v>
      </c>
      <c r="E17" s="10" t="s">
        <v>2</v>
      </c>
      <c r="F17" s="11" t="s">
        <v>3</v>
      </c>
      <c r="G17" s="12" t="s">
        <v>21</v>
      </c>
      <c r="H17" s="11" t="s">
        <v>4</v>
      </c>
      <c r="I17" s="12" t="s">
        <v>21</v>
      </c>
      <c r="J17" s="11" t="s">
        <v>5</v>
      </c>
      <c r="K17" s="12" t="s">
        <v>21</v>
      </c>
      <c r="L17" s="11" t="s">
        <v>6</v>
      </c>
      <c r="M17" s="12" t="s">
        <v>21</v>
      </c>
      <c r="N17" s="11" t="s">
        <v>7</v>
      </c>
      <c r="O17" s="12" t="s">
        <v>21</v>
      </c>
      <c r="P17" s="11" t="s">
        <v>8</v>
      </c>
      <c r="Q17" s="12" t="s">
        <v>21</v>
      </c>
      <c r="R17" s="13" t="s">
        <v>9</v>
      </c>
      <c r="S17" s="11" t="s">
        <v>10</v>
      </c>
      <c r="T17" s="16" t="s">
        <v>22</v>
      </c>
    </row>
    <row r="18" spans="1:20" x14ac:dyDescent="0.25">
      <c r="A18" s="1">
        <v>1</v>
      </c>
      <c r="C18" s="24" t="s">
        <v>39</v>
      </c>
      <c r="D18" s="24" t="s">
        <v>42</v>
      </c>
      <c r="E18" s="1" t="s">
        <v>11</v>
      </c>
      <c r="F18" s="4">
        <v>100</v>
      </c>
      <c r="G18" s="14">
        <v>8</v>
      </c>
      <c r="H18" s="3">
        <v>99</v>
      </c>
      <c r="I18" s="14">
        <v>4</v>
      </c>
      <c r="K18" s="14"/>
      <c r="M18" s="14"/>
      <c r="O18" s="14"/>
      <c r="Q18" s="14"/>
      <c r="R18" s="4">
        <f t="shared" ref="R18:R56" si="3">SUBTOTAL(9,F18,H18,J18,L18,N18,P18)</f>
        <v>199</v>
      </c>
      <c r="S18" s="15">
        <f t="shared" ref="S18:S56" si="4">AVERAGE(F18,H18,J18,L18,N18,P18)</f>
        <v>99.5</v>
      </c>
      <c r="T18" s="17">
        <f t="shared" ref="T18:T24" si="5">SUBTOTAL(9,G18,I18,K18,M18,O18)</f>
        <v>12</v>
      </c>
    </row>
    <row r="19" spans="1:20" x14ac:dyDescent="0.25">
      <c r="A19" s="1">
        <v>2</v>
      </c>
      <c r="C19" s="24" t="s">
        <v>50</v>
      </c>
      <c r="D19" s="24" t="s">
        <v>51</v>
      </c>
      <c r="E19" s="1" t="s">
        <v>12</v>
      </c>
      <c r="F19" s="4">
        <v>98</v>
      </c>
      <c r="G19" s="14">
        <v>5</v>
      </c>
      <c r="H19" s="3">
        <v>99</v>
      </c>
      <c r="I19" s="14">
        <v>3</v>
      </c>
      <c r="K19" s="14"/>
      <c r="M19" s="14"/>
      <c r="O19" s="14"/>
      <c r="Q19" s="14"/>
      <c r="R19" s="4">
        <f t="shared" si="3"/>
        <v>197</v>
      </c>
      <c r="S19" s="15">
        <f t="shared" si="4"/>
        <v>98.5</v>
      </c>
      <c r="T19" s="17">
        <f t="shared" si="5"/>
        <v>8</v>
      </c>
    </row>
    <row r="20" spans="1:20" x14ac:dyDescent="0.25">
      <c r="A20" s="1">
        <v>3</v>
      </c>
      <c r="C20" s="24" t="s">
        <v>71</v>
      </c>
      <c r="D20" s="24" t="s">
        <v>42</v>
      </c>
      <c r="E20" s="1" t="s">
        <v>64</v>
      </c>
      <c r="F20" s="4">
        <v>98</v>
      </c>
      <c r="G20" s="14">
        <v>2</v>
      </c>
      <c r="H20" s="3">
        <v>98</v>
      </c>
      <c r="I20" s="14">
        <v>5</v>
      </c>
      <c r="K20" s="14"/>
      <c r="M20" s="14"/>
      <c r="O20" s="14"/>
      <c r="Q20" s="14"/>
      <c r="R20" s="4">
        <f t="shared" si="3"/>
        <v>196</v>
      </c>
      <c r="S20" s="15">
        <f t="shared" si="4"/>
        <v>98</v>
      </c>
      <c r="T20" s="17">
        <f t="shared" si="5"/>
        <v>7</v>
      </c>
    </row>
    <row r="21" spans="1:20" x14ac:dyDescent="0.25">
      <c r="A21" s="1">
        <v>3</v>
      </c>
      <c r="C21" s="24" t="s">
        <v>43</v>
      </c>
      <c r="D21" s="24" t="s">
        <v>44</v>
      </c>
      <c r="E21" s="1" t="s">
        <v>11</v>
      </c>
      <c r="F21" s="4">
        <v>96</v>
      </c>
      <c r="G21" s="14">
        <v>3</v>
      </c>
      <c r="H21" s="3">
        <v>98</v>
      </c>
      <c r="I21" s="14">
        <v>4</v>
      </c>
      <c r="K21" s="14"/>
      <c r="M21" s="14"/>
      <c r="O21" s="14"/>
      <c r="Q21" s="14"/>
      <c r="R21" s="4">
        <f t="shared" si="3"/>
        <v>194</v>
      </c>
      <c r="S21" s="15">
        <f t="shared" si="4"/>
        <v>97</v>
      </c>
      <c r="T21" s="17">
        <f t="shared" si="5"/>
        <v>7</v>
      </c>
    </row>
    <row r="22" spans="1:20" x14ac:dyDescent="0.25">
      <c r="A22" s="1">
        <v>5</v>
      </c>
      <c r="B22" s="1"/>
      <c r="C22" s="24" t="s">
        <v>39</v>
      </c>
      <c r="D22" s="24" t="s">
        <v>40</v>
      </c>
      <c r="E22" s="1" t="s">
        <v>11</v>
      </c>
      <c r="F22" s="4">
        <v>98</v>
      </c>
      <c r="G22" s="19">
        <v>4</v>
      </c>
      <c r="H22" s="3">
        <v>95</v>
      </c>
      <c r="I22" s="14">
        <v>4</v>
      </c>
      <c r="K22" s="14"/>
      <c r="M22" s="14"/>
      <c r="O22" s="14"/>
      <c r="Q22" s="14"/>
      <c r="R22" s="4">
        <f t="shared" si="3"/>
        <v>193</v>
      </c>
      <c r="S22" s="15">
        <f t="shared" si="4"/>
        <v>96.5</v>
      </c>
      <c r="T22" s="17">
        <f t="shared" si="5"/>
        <v>8</v>
      </c>
    </row>
    <row r="23" spans="1:20" x14ac:dyDescent="0.25">
      <c r="A23" s="1">
        <v>6</v>
      </c>
      <c r="C23" s="24" t="s">
        <v>69</v>
      </c>
      <c r="D23" s="24" t="s">
        <v>91</v>
      </c>
      <c r="E23" s="1" t="s">
        <v>85</v>
      </c>
      <c r="F23" s="4">
        <v>97</v>
      </c>
      <c r="G23" s="14">
        <v>4</v>
      </c>
      <c r="H23" s="3">
        <v>96</v>
      </c>
      <c r="I23" s="14">
        <v>3</v>
      </c>
      <c r="K23" s="14"/>
      <c r="M23" s="14"/>
      <c r="O23" s="14"/>
      <c r="Q23" s="14"/>
      <c r="R23" s="4">
        <f t="shared" si="3"/>
        <v>193</v>
      </c>
      <c r="S23" s="15">
        <f t="shared" si="4"/>
        <v>96.5</v>
      </c>
      <c r="T23" s="17">
        <f t="shared" si="5"/>
        <v>7</v>
      </c>
    </row>
    <row r="24" spans="1:20" x14ac:dyDescent="0.25">
      <c r="A24" s="1">
        <v>7</v>
      </c>
      <c r="C24" s="24" t="s">
        <v>74</v>
      </c>
      <c r="D24" s="24" t="s">
        <v>75</v>
      </c>
      <c r="E24" s="1" t="s">
        <v>64</v>
      </c>
      <c r="F24" s="4">
        <v>98</v>
      </c>
      <c r="G24" s="14">
        <v>4</v>
      </c>
      <c r="H24" s="3">
        <v>92</v>
      </c>
      <c r="I24" s="14">
        <v>1</v>
      </c>
      <c r="K24" s="14"/>
      <c r="M24" s="14"/>
      <c r="O24" s="14"/>
      <c r="Q24" s="14"/>
      <c r="R24" s="4">
        <f t="shared" si="3"/>
        <v>190</v>
      </c>
      <c r="S24" s="15">
        <f t="shared" si="4"/>
        <v>95</v>
      </c>
      <c r="T24" s="17">
        <f t="shared" si="5"/>
        <v>5</v>
      </c>
    </row>
    <row r="25" spans="1:20" x14ac:dyDescent="0.25">
      <c r="A25" s="1">
        <v>8</v>
      </c>
      <c r="C25" s="24" t="s">
        <v>61</v>
      </c>
      <c r="D25" s="24" t="s">
        <v>55</v>
      </c>
      <c r="E25" s="1" t="s">
        <v>15</v>
      </c>
      <c r="F25" s="4">
        <v>95</v>
      </c>
      <c r="G25" s="14">
        <v>2</v>
      </c>
      <c r="H25" s="3">
        <v>95</v>
      </c>
      <c r="I25" s="14">
        <v>1</v>
      </c>
      <c r="K25" s="14"/>
      <c r="M25" s="14"/>
      <c r="O25" s="14"/>
      <c r="Q25" s="14"/>
      <c r="R25" s="4">
        <f t="shared" si="3"/>
        <v>190</v>
      </c>
      <c r="S25" s="15">
        <f t="shared" si="4"/>
        <v>95</v>
      </c>
      <c r="T25" s="17">
        <f>SUBTOTAL(9,T15:T24,G25,I25,K25,M25,O25)</f>
        <v>3</v>
      </c>
    </row>
    <row r="26" spans="1:20" x14ac:dyDescent="0.25">
      <c r="A26" s="1">
        <v>9</v>
      </c>
      <c r="C26" s="24" t="s">
        <v>66</v>
      </c>
      <c r="D26" s="24" t="s">
        <v>41</v>
      </c>
      <c r="E26" s="1" t="s">
        <v>11</v>
      </c>
      <c r="F26" s="4">
        <v>95</v>
      </c>
      <c r="G26" s="14">
        <v>4</v>
      </c>
      <c r="H26" s="3">
        <v>94</v>
      </c>
      <c r="I26" s="14">
        <v>2</v>
      </c>
      <c r="K26" s="14"/>
      <c r="M26" s="14"/>
      <c r="O26" s="14"/>
      <c r="Q26" s="14"/>
      <c r="R26" s="4">
        <f t="shared" si="3"/>
        <v>189</v>
      </c>
      <c r="S26" s="15">
        <f t="shared" si="4"/>
        <v>94.5</v>
      </c>
      <c r="T26" s="17">
        <f>SUBTOTAL(9,G26,I26,K26,M26,O26)</f>
        <v>6</v>
      </c>
    </row>
    <row r="27" spans="1:20" x14ac:dyDescent="0.25">
      <c r="A27" s="1">
        <v>10</v>
      </c>
      <c r="B27" s="1"/>
      <c r="C27" s="24" t="s">
        <v>47</v>
      </c>
      <c r="D27" s="24" t="s">
        <v>62</v>
      </c>
      <c r="E27" s="1" t="s">
        <v>12</v>
      </c>
      <c r="F27" s="4">
        <v>96</v>
      </c>
      <c r="G27" s="14">
        <v>1</v>
      </c>
      <c r="H27" s="3">
        <v>93</v>
      </c>
      <c r="I27" s="14">
        <v>0</v>
      </c>
      <c r="K27" s="14"/>
      <c r="M27" s="14"/>
      <c r="O27" s="14"/>
      <c r="Q27" s="14"/>
      <c r="R27" s="4">
        <f t="shared" si="3"/>
        <v>189</v>
      </c>
      <c r="S27" s="15">
        <f t="shared" si="4"/>
        <v>94.5</v>
      </c>
      <c r="T27" s="17">
        <f>SUBTOTAL(9,G27,I27,K27,M27,O27)</f>
        <v>1</v>
      </c>
    </row>
    <row r="28" spans="1:20" ht="14.1" customHeight="1" x14ac:dyDescent="0.25">
      <c r="A28" s="1">
        <v>11</v>
      </c>
      <c r="C28" s="24" t="s">
        <v>46</v>
      </c>
      <c r="D28" s="24" t="s">
        <v>41</v>
      </c>
      <c r="E28" s="1" t="s">
        <v>12</v>
      </c>
      <c r="F28" s="4">
        <v>96</v>
      </c>
      <c r="G28" s="14">
        <v>2</v>
      </c>
      <c r="H28" s="3">
        <v>92</v>
      </c>
      <c r="I28" s="14">
        <v>3</v>
      </c>
      <c r="K28" s="14"/>
      <c r="M28" s="14"/>
      <c r="O28" s="14"/>
      <c r="Q28" s="14"/>
      <c r="R28" s="4">
        <f t="shared" si="3"/>
        <v>188</v>
      </c>
      <c r="S28" s="15">
        <f t="shared" si="4"/>
        <v>94</v>
      </c>
      <c r="T28" s="17">
        <f>SUBTOTAL(9,G28,I28,K28,M28,O28)</f>
        <v>5</v>
      </c>
    </row>
    <row r="29" spans="1:20" ht="14.1" customHeight="1" x14ac:dyDescent="0.25">
      <c r="A29" s="1">
        <v>11</v>
      </c>
      <c r="C29" s="24" t="s">
        <v>92</v>
      </c>
      <c r="D29" s="24" t="s">
        <v>93</v>
      </c>
      <c r="E29" s="1" t="s">
        <v>85</v>
      </c>
      <c r="F29" s="4">
        <v>95</v>
      </c>
      <c r="G29" s="14">
        <v>1</v>
      </c>
      <c r="H29" s="3">
        <v>93</v>
      </c>
      <c r="I29" s="14">
        <v>2</v>
      </c>
      <c r="K29" s="14"/>
      <c r="M29" s="14"/>
      <c r="O29" s="14"/>
      <c r="Q29" s="14"/>
      <c r="R29" s="4">
        <f t="shared" si="3"/>
        <v>188</v>
      </c>
      <c r="S29" s="15">
        <f t="shared" si="4"/>
        <v>94</v>
      </c>
      <c r="T29" s="17">
        <f>SUBTOTAL(9,G29,I29,K29,M29,O29)</f>
        <v>3</v>
      </c>
    </row>
    <row r="30" spans="1:20" x14ac:dyDescent="0.25">
      <c r="A30" s="1">
        <v>13</v>
      </c>
      <c r="C30" s="24" t="s">
        <v>27</v>
      </c>
      <c r="D30" s="24" t="s">
        <v>28</v>
      </c>
      <c r="E30" s="1" t="s">
        <v>13</v>
      </c>
      <c r="F30" s="4">
        <v>94</v>
      </c>
      <c r="G30" s="14">
        <v>1</v>
      </c>
      <c r="H30" s="3">
        <v>93</v>
      </c>
      <c r="I30" s="14">
        <v>2</v>
      </c>
      <c r="K30" s="14"/>
      <c r="M30" s="14"/>
      <c r="O30" s="14"/>
      <c r="Q30" s="14"/>
      <c r="R30" s="4">
        <f t="shared" si="3"/>
        <v>187</v>
      </c>
      <c r="S30" s="15">
        <f t="shared" si="4"/>
        <v>93.5</v>
      </c>
      <c r="T30" s="17">
        <f>SUBTOTAL(9,G30,I30,K30,M30,O30,Q30)</f>
        <v>3</v>
      </c>
    </row>
    <row r="31" spans="1:20" x14ac:dyDescent="0.25">
      <c r="A31" s="1">
        <v>14</v>
      </c>
      <c r="B31" s="1"/>
      <c r="C31" s="24" t="s">
        <v>47</v>
      </c>
      <c r="D31" s="24" t="s">
        <v>52</v>
      </c>
      <c r="E31" s="1" t="s">
        <v>12</v>
      </c>
      <c r="F31" s="4">
        <v>95</v>
      </c>
      <c r="G31" s="14">
        <v>2</v>
      </c>
      <c r="H31" s="3">
        <v>92</v>
      </c>
      <c r="I31" s="14">
        <v>1</v>
      </c>
      <c r="K31" s="14"/>
      <c r="M31" s="14"/>
      <c r="O31" s="14"/>
      <c r="Q31" s="14"/>
      <c r="R31" s="4">
        <f t="shared" si="3"/>
        <v>187</v>
      </c>
      <c r="S31" s="15">
        <f t="shared" si="4"/>
        <v>93.5</v>
      </c>
      <c r="T31" s="17">
        <f t="shared" ref="T31:T36" si="6">SUBTOTAL(9,G31,I31,K31,M31,O31)</f>
        <v>3</v>
      </c>
    </row>
    <row r="32" spans="1:20" x14ac:dyDescent="0.25">
      <c r="A32" s="1">
        <v>15</v>
      </c>
      <c r="C32" s="24" t="s">
        <v>35</v>
      </c>
      <c r="D32" s="24" t="s">
        <v>36</v>
      </c>
      <c r="E32" s="1" t="s">
        <v>14</v>
      </c>
      <c r="F32" s="4">
        <v>93</v>
      </c>
      <c r="G32" s="14">
        <v>1</v>
      </c>
      <c r="H32" s="3">
        <v>94</v>
      </c>
      <c r="I32" s="14">
        <v>1</v>
      </c>
      <c r="K32" s="14"/>
      <c r="M32" s="14"/>
      <c r="O32" s="14"/>
      <c r="Q32" s="14"/>
      <c r="R32" s="4">
        <f t="shared" si="3"/>
        <v>187</v>
      </c>
      <c r="S32" s="15">
        <f t="shared" si="4"/>
        <v>93.5</v>
      </c>
      <c r="T32" s="17">
        <f t="shared" si="6"/>
        <v>2</v>
      </c>
    </row>
    <row r="33" spans="1:20" x14ac:dyDescent="0.25">
      <c r="A33" s="1">
        <v>16</v>
      </c>
      <c r="C33" s="24" t="s">
        <v>80</v>
      </c>
      <c r="D33" s="24" t="s">
        <v>81</v>
      </c>
      <c r="E33" s="1" t="s">
        <v>63</v>
      </c>
      <c r="F33" s="4">
        <v>90</v>
      </c>
      <c r="G33" s="14">
        <v>0</v>
      </c>
      <c r="H33" s="3">
        <v>96</v>
      </c>
      <c r="I33" s="14">
        <v>3</v>
      </c>
      <c r="K33" s="14"/>
      <c r="M33" s="14"/>
      <c r="O33" s="14"/>
      <c r="Q33" s="14"/>
      <c r="R33" s="4">
        <f t="shared" si="3"/>
        <v>186</v>
      </c>
      <c r="S33" s="15">
        <f t="shared" si="4"/>
        <v>93</v>
      </c>
      <c r="T33" s="17">
        <f t="shared" si="6"/>
        <v>3</v>
      </c>
    </row>
    <row r="34" spans="1:20" x14ac:dyDescent="0.25">
      <c r="A34" s="1">
        <v>17</v>
      </c>
      <c r="C34" s="24" t="s">
        <v>69</v>
      </c>
      <c r="D34" s="24" t="s">
        <v>70</v>
      </c>
      <c r="E34" s="1" t="s">
        <v>64</v>
      </c>
      <c r="F34" s="4">
        <v>94</v>
      </c>
      <c r="G34" s="14">
        <v>0</v>
      </c>
      <c r="H34" s="3">
        <v>92</v>
      </c>
      <c r="I34" s="14">
        <v>2</v>
      </c>
      <c r="K34" s="14"/>
      <c r="M34" s="14"/>
      <c r="O34" s="14"/>
      <c r="Q34" s="14"/>
      <c r="R34" s="4">
        <f t="shared" si="3"/>
        <v>186</v>
      </c>
      <c r="S34" s="15">
        <f t="shared" si="4"/>
        <v>93</v>
      </c>
      <c r="T34" s="17">
        <f t="shared" si="6"/>
        <v>2</v>
      </c>
    </row>
    <row r="35" spans="1:20" x14ac:dyDescent="0.25">
      <c r="A35" s="1">
        <v>17</v>
      </c>
      <c r="C35" s="24" t="s">
        <v>88</v>
      </c>
      <c r="D35" s="24" t="s">
        <v>89</v>
      </c>
      <c r="E35" s="1" t="s">
        <v>11</v>
      </c>
      <c r="F35" s="4">
        <v>93</v>
      </c>
      <c r="G35" s="14">
        <v>2</v>
      </c>
      <c r="H35" s="3">
        <v>92</v>
      </c>
      <c r="I35" s="14">
        <v>1</v>
      </c>
      <c r="K35" s="14"/>
      <c r="M35" s="14"/>
      <c r="O35" s="14"/>
      <c r="Q35" s="14"/>
      <c r="R35" s="4">
        <f t="shared" si="3"/>
        <v>185</v>
      </c>
      <c r="S35" s="15">
        <f t="shared" si="4"/>
        <v>92.5</v>
      </c>
      <c r="T35" s="17">
        <f t="shared" si="6"/>
        <v>3</v>
      </c>
    </row>
    <row r="36" spans="1:20" x14ac:dyDescent="0.25">
      <c r="A36" s="1">
        <v>17</v>
      </c>
      <c r="C36" s="24" t="s">
        <v>31</v>
      </c>
      <c r="D36" s="24" t="s">
        <v>32</v>
      </c>
      <c r="E36" s="1" t="s">
        <v>14</v>
      </c>
      <c r="F36" s="4">
        <v>93</v>
      </c>
      <c r="G36" s="14">
        <v>2</v>
      </c>
      <c r="H36" s="3">
        <v>91</v>
      </c>
      <c r="I36" s="14">
        <v>1</v>
      </c>
      <c r="K36" s="14"/>
      <c r="M36" s="14"/>
      <c r="O36" s="14"/>
      <c r="Q36" s="14"/>
      <c r="R36" s="4">
        <f t="shared" si="3"/>
        <v>184</v>
      </c>
      <c r="S36" s="15">
        <f t="shared" si="4"/>
        <v>92</v>
      </c>
      <c r="T36" s="17">
        <f t="shared" si="6"/>
        <v>3</v>
      </c>
    </row>
    <row r="37" spans="1:20" x14ac:dyDescent="0.25">
      <c r="A37" s="1">
        <v>20</v>
      </c>
      <c r="B37"/>
      <c r="C37" s="24" t="s">
        <v>59</v>
      </c>
      <c r="D37" s="24" t="s">
        <v>60</v>
      </c>
      <c r="E37" s="1" t="s">
        <v>15</v>
      </c>
      <c r="F37" s="4">
        <v>91</v>
      </c>
      <c r="G37" s="14">
        <v>1</v>
      </c>
      <c r="H37" s="3">
        <v>93</v>
      </c>
      <c r="I37" s="14">
        <v>1</v>
      </c>
      <c r="K37" s="14"/>
      <c r="M37" s="14"/>
      <c r="O37" s="14"/>
      <c r="Q37" s="14"/>
      <c r="R37" s="4">
        <f t="shared" si="3"/>
        <v>184</v>
      </c>
      <c r="S37" s="15">
        <f t="shared" si="4"/>
        <v>92</v>
      </c>
      <c r="T37" s="17">
        <f>SUBTOTAL(9,T27:T36,G37,I37,K37,M37,O37)</f>
        <v>2</v>
      </c>
    </row>
    <row r="38" spans="1:20" x14ac:dyDescent="0.25">
      <c r="A38" s="1">
        <v>21</v>
      </c>
      <c r="C38" s="24" t="s">
        <v>23</v>
      </c>
      <c r="D38" s="24" t="s">
        <v>24</v>
      </c>
      <c r="E38" s="1" t="s">
        <v>13</v>
      </c>
      <c r="F38" s="4">
        <v>95</v>
      </c>
      <c r="G38" s="14">
        <v>0</v>
      </c>
      <c r="H38" s="3">
        <v>86</v>
      </c>
      <c r="I38" s="14">
        <v>1</v>
      </c>
      <c r="K38" s="14"/>
      <c r="M38" s="14"/>
      <c r="O38" s="14"/>
      <c r="Q38" s="14"/>
      <c r="R38" s="4">
        <f t="shared" si="3"/>
        <v>181</v>
      </c>
      <c r="S38" s="15">
        <f t="shared" si="4"/>
        <v>90.5</v>
      </c>
      <c r="T38" s="17">
        <f>SUBTOTAL(9,G38,I38,K38,M38,O38,Q38)</f>
        <v>1</v>
      </c>
    </row>
    <row r="39" spans="1:20" x14ac:dyDescent="0.25">
      <c r="A39" s="1">
        <v>22</v>
      </c>
      <c r="C39" s="24" t="s">
        <v>77</v>
      </c>
      <c r="D39" s="24" t="s">
        <v>78</v>
      </c>
      <c r="E39" s="1" t="s">
        <v>63</v>
      </c>
      <c r="F39" s="4">
        <v>89</v>
      </c>
      <c r="G39" s="14">
        <v>0</v>
      </c>
      <c r="H39" s="3">
        <v>91</v>
      </c>
      <c r="I39" s="14">
        <v>2</v>
      </c>
      <c r="K39" s="14"/>
      <c r="M39" s="14"/>
      <c r="O39" s="14"/>
      <c r="Q39" s="14"/>
      <c r="R39" s="4">
        <f t="shared" si="3"/>
        <v>180</v>
      </c>
      <c r="S39" s="15">
        <f t="shared" si="4"/>
        <v>90</v>
      </c>
      <c r="T39" s="17">
        <f>SUBTOTAL(9,G39,I39,K39,M39,O39)</f>
        <v>2</v>
      </c>
    </row>
    <row r="40" spans="1:20" x14ac:dyDescent="0.25">
      <c r="A40" s="1">
        <v>23</v>
      </c>
      <c r="C40" s="24" t="s">
        <v>84</v>
      </c>
      <c r="D40" s="24" t="s">
        <v>76</v>
      </c>
      <c r="E40" s="1" t="s">
        <v>63</v>
      </c>
      <c r="F40" s="4">
        <v>89</v>
      </c>
      <c r="G40" s="14">
        <v>1</v>
      </c>
      <c r="H40" s="3">
        <v>91</v>
      </c>
      <c r="I40" s="14">
        <v>0</v>
      </c>
      <c r="K40" s="14"/>
      <c r="M40" s="14"/>
      <c r="O40" s="14"/>
      <c r="Q40" s="14"/>
      <c r="R40" s="4">
        <f t="shared" si="3"/>
        <v>180</v>
      </c>
      <c r="S40" s="15">
        <f t="shared" si="4"/>
        <v>90</v>
      </c>
      <c r="T40" s="17">
        <f>SUBTOTAL(9,G40,I40,K40,M40,O40)</f>
        <v>1</v>
      </c>
    </row>
    <row r="41" spans="1:20" x14ac:dyDescent="0.25">
      <c r="A41" s="1">
        <v>24</v>
      </c>
      <c r="C41" s="24" t="s">
        <v>57</v>
      </c>
      <c r="D41" s="24" t="s">
        <v>58</v>
      </c>
      <c r="E41" s="1" t="s">
        <v>15</v>
      </c>
      <c r="F41" s="4">
        <v>92</v>
      </c>
      <c r="G41" s="14">
        <v>2</v>
      </c>
      <c r="H41" s="3">
        <v>87</v>
      </c>
      <c r="I41" s="14">
        <v>1</v>
      </c>
      <c r="K41" s="14"/>
      <c r="M41" s="14"/>
      <c r="O41" s="14"/>
      <c r="Q41" s="14"/>
      <c r="R41" s="4">
        <f t="shared" si="3"/>
        <v>179</v>
      </c>
      <c r="S41" s="15">
        <f t="shared" si="4"/>
        <v>89.5</v>
      </c>
      <c r="T41" s="17">
        <f>SUBTOTAL(9,T31:T40,G41,I41,K41,M41,O41)</f>
        <v>3</v>
      </c>
    </row>
    <row r="42" spans="1:20" s="1" customFormat="1" ht="12" x14ac:dyDescent="0.25">
      <c r="A42" s="1">
        <v>24</v>
      </c>
      <c r="B42" s="2"/>
      <c r="C42" s="24" t="s">
        <v>37</v>
      </c>
      <c r="D42" s="24" t="s">
        <v>38</v>
      </c>
      <c r="E42" s="1" t="s">
        <v>14</v>
      </c>
      <c r="F42" s="4">
        <v>93</v>
      </c>
      <c r="G42" s="14">
        <v>2</v>
      </c>
      <c r="H42" s="3">
        <v>86</v>
      </c>
      <c r="I42" s="14">
        <v>1</v>
      </c>
      <c r="K42" s="14"/>
      <c r="M42" s="14"/>
      <c r="O42" s="14"/>
      <c r="Q42" s="14"/>
      <c r="R42" s="4">
        <f t="shared" si="3"/>
        <v>179</v>
      </c>
      <c r="S42" s="15">
        <f t="shared" si="4"/>
        <v>89.5</v>
      </c>
      <c r="T42" s="17">
        <f>SUBTOTAL(9,G42,I42,K42,M42,O42)</f>
        <v>3</v>
      </c>
    </row>
    <row r="43" spans="1:20" x14ac:dyDescent="0.25">
      <c r="A43" s="1">
        <v>26</v>
      </c>
      <c r="C43" s="24" t="s">
        <v>33</v>
      </c>
      <c r="D43" s="24" t="s">
        <v>34</v>
      </c>
      <c r="E43" s="1" t="s">
        <v>14</v>
      </c>
      <c r="F43" s="4">
        <v>89</v>
      </c>
      <c r="G43" s="14">
        <v>0</v>
      </c>
      <c r="H43" s="3">
        <v>90</v>
      </c>
      <c r="I43" s="14">
        <v>0</v>
      </c>
      <c r="K43" s="14"/>
      <c r="M43" s="14"/>
      <c r="O43" s="14"/>
      <c r="Q43" s="14"/>
      <c r="R43" s="4">
        <f t="shared" si="3"/>
        <v>179</v>
      </c>
      <c r="S43" s="15">
        <f t="shared" si="4"/>
        <v>89.5</v>
      </c>
      <c r="T43" s="17">
        <f>SUBTOTAL(9,G43,I43,K43,M43,O43)</f>
        <v>0</v>
      </c>
    </row>
    <row r="44" spans="1:20" x14ac:dyDescent="0.25">
      <c r="A44" s="1">
        <v>27</v>
      </c>
      <c r="C44" s="24" t="s">
        <v>56</v>
      </c>
      <c r="D44" s="24" t="s">
        <v>45</v>
      </c>
      <c r="E44" s="1" t="s">
        <v>14</v>
      </c>
      <c r="F44" s="4">
        <v>92</v>
      </c>
      <c r="G44" s="14">
        <v>0</v>
      </c>
      <c r="H44" s="3">
        <v>87</v>
      </c>
      <c r="I44" s="14">
        <v>0</v>
      </c>
      <c r="K44" s="14"/>
      <c r="M44" s="14"/>
      <c r="O44" s="14"/>
      <c r="Q44" s="14"/>
      <c r="R44" s="4">
        <f t="shared" si="3"/>
        <v>179</v>
      </c>
      <c r="S44" s="15">
        <f t="shared" si="4"/>
        <v>89.5</v>
      </c>
      <c r="T44" s="17">
        <f>SUBTOTAL(9,G44,I44,K44,M44,O44)</f>
        <v>0</v>
      </c>
    </row>
    <row r="45" spans="1:20" x14ac:dyDescent="0.25">
      <c r="A45" s="1">
        <v>28</v>
      </c>
      <c r="C45" s="24" t="s">
        <v>25</v>
      </c>
      <c r="D45" s="24" t="s">
        <v>26</v>
      </c>
      <c r="E45" s="1" t="s">
        <v>13</v>
      </c>
      <c r="F45" s="4">
        <v>88</v>
      </c>
      <c r="G45" s="14">
        <v>1</v>
      </c>
      <c r="H45" s="3">
        <v>90</v>
      </c>
      <c r="I45" s="14">
        <v>1</v>
      </c>
      <c r="K45" s="14"/>
      <c r="M45" s="14"/>
      <c r="O45" s="14"/>
      <c r="Q45" s="14"/>
      <c r="R45" s="4">
        <f t="shared" si="3"/>
        <v>178</v>
      </c>
      <c r="S45" s="15">
        <f t="shared" si="4"/>
        <v>89</v>
      </c>
      <c r="T45" s="17">
        <f>SUBTOTAL(9,G45,I45,K45,M45,O45,Q45)</f>
        <v>2</v>
      </c>
    </row>
    <row r="46" spans="1:20" s="1" customFormat="1" ht="12" x14ac:dyDescent="0.25">
      <c r="A46" s="1">
        <v>29</v>
      </c>
      <c r="C46" s="24" t="s">
        <v>53</v>
      </c>
      <c r="D46" s="24" t="s">
        <v>54</v>
      </c>
      <c r="E46" s="1" t="s">
        <v>13</v>
      </c>
      <c r="F46" s="4">
        <v>80</v>
      </c>
      <c r="G46" s="14">
        <v>0</v>
      </c>
      <c r="H46" s="3">
        <v>96</v>
      </c>
      <c r="I46" s="14">
        <v>4</v>
      </c>
      <c r="K46" s="14"/>
      <c r="M46" s="14"/>
      <c r="O46" s="14"/>
      <c r="Q46" s="14"/>
      <c r="R46" s="4">
        <f t="shared" si="3"/>
        <v>176</v>
      </c>
      <c r="S46" s="15">
        <f t="shared" si="4"/>
        <v>88</v>
      </c>
      <c r="T46" s="17">
        <f>SUBTOTAL(9,G46,I46,K46,M46,O46,Q46)</f>
        <v>4</v>
      </c>
    </row>
    <row r="47" spans="1:20" x14ac:dyDescent="0.25">
      <c r="A47" s="1">
        <v>29</v>
      </c>
      <c r="C47" s="24" t="s">
        <v>83</v>
      </c>
      <c r="D47" s="24" t="s">
        <v>82</v>
      </c>
      <c r="E47" s="1" t="s">
        <v>63</v>
      </c>
      <c r="F47" s="4">
        <v>89</v>
      </c>
      <c r="G47" s="14">
        <v>2</v>
      </c>
      <c r="H47" s="3">
        <v>87</v>
      </c>
      <c r="I47" s="14">
        <v>2</v>
      </c>
      <c r="K47" s="14"/>
      <c r="M47" s="14"/>
      <c r="O47" s="14"/>
      <c r="Q47" s="14"/>
      <c r="R47" s="4">
        <f t="shared" si="3"/>
        <v>176</v>
      </c>
      <c r="S47" s="15">
        <f t="shared" si="4"/>
        <v>88</v>
      </c>
      <c r="T47" s="17">
        <f>SUBTOTAL(9,G47,I47,K47,M47,O47)</f>
        <v>4</v>
      </c>
    </row>
    <row r="48" spans="1:20" x14ac:dyDescent="0.25">
      <c r="A48" s="1">
        <v>31</v>
      </c>
      <c r="C48" s="24" t="s">
        <v>29</v>
      </c>
      <c r="D48" s="24" t="s">
        <v>30</v>
      </c>
      <c r="E48" s="1" t="s">
        <v>13</v>
      </c>
      <c r="F48" s="4">
        <v>91</v>
      </c>
      <c r="G48" s="14">
        <v>3</v>
      </c>
      <c r="H48" s="3">
        <v>85</v>
      </c>
      <c r="I48" s="14">
        <v>0</v>
      </c>
      <c r="K48" s="14"/>
      <c r="M48" s="14"/>
      <c r="O48" s="14"/>
      <c r="Q48" s="14"/>
      <c r="R48" s="4">
        <f t="shared" si="3"/>
        <v>176</v>
      </c>
      <c r="S48" s="15">
        <f t="shared" si="4"/>
        <v>88</v>
      </c>
      <c r="T48" s="17">
        <f>SUBTOTAL(9,G48,I48,K48,M48,O48,Q48)</f>
        <v>3</v>
      </c>
    </row>
    <row r="49" spans="1:20" x14ac:dyDescent="0.25">
      <c r="A49" s="1">
        <v>32</v>
      </c>
      <c r="C49" s="24" t="s">
        <v>48</v>
      </c>
      <c r="D49" s="24" t="s">
        <v>49</v>
      </c>
      <c r="E49" s="1" t="s">
        <v>15</v>
      </c>
      <c r="F49" s="4">
        <v>87</v>
      </c>
      <c r="G49" s="14">
        <v>1</v>
      </c>
      <c r="H49" s="3">
        <v>87</v>
      </c>
      <c r="I49" s="14">
        <v>2</v>
      </c>
      <c r="K49" s="14"/>
      <c r="M49" s="14"/>
      <c r="O49" s="14"/>
      <c r="Q49" s="14"/>
      <c r="R49" s="4">
        <f t="shared" si="3"/>
        <v>174</v>
      </c>
      <c r="S49" s="15">
        <f t="shared" si="4"/>
        <v>87</v>
      </c>
      <c r="T49" s="17">
        <f>SUBTOTAL(9,T39:T48,G49,I49,K49,M49,O49)</f>
        <v>3</v>
      </c>
    </row>
    <row r="50" spans="1:20" x14ac:dyDescent="0.25">
      <c r="A50" s="1">
        <v>32</v>
      </c>
      <c r="C50" s="24" t="s">
        <v>72</v>
      </c>
      <c r="D50" s="24" t="s">
        <v>73</v>
      </c>
      <c r="E50" s="1" t="s">
        <v>64</v>
      </c>
      <c r="F50" s="4">
        <v>83</v>
      </c>
      <c r="G50" s="14">
        <v>0</v>
      </c>
      <c r="H50" s="3">
        <v>87</v>
      </c>
      <c r="I50" s="14">
        <v>0</v>
      </c>
      <c r="K50" s="14"/>
      <c r="M50" s="14"/>
      <c r="O50" s="14"/>
      <c r="Q50" s="14"/>
      <c r="R50" s="4">
        <f t="shared" si="3"/>
        <v>170</v>
      </c>
      <c r="S50" s="15">
        <f t="shared" si="4"/>
        <v>85</v>
      </c>
      <c r="T50" s="17">
        <f>SUBTOTAL(9,G50,I50,K50,M50,O50)</f>
        <v>0</v>
      </c>
    </row>
    <row r="51" spans="1:20" x14ac:dyDescent="0.25">
      <c r="A51" s="1">
        <v>34</v>
      </c>
      <c r="C51" s="24" t="s">
        <v>43</v>
      </c>
      <c r="D51" s="24" t="s">
        <v>65</v>
      </c>
      <c r="E51" s="1" t="s">
        <v>15</v>
      </c>
      <c r="F51" s="4">
        <v>78</v>
      </c>
      <c r="G51" s="14">
        <v>3</v>
      </c>
      <c r="H51" s="3">
        <v>91</v>
      </c>
      <c r="I51" s="14">
        <v>1</v>
      </c>
      <c r="K51" s="14"/>
      <c r="M51" s="14"/>
      <c r="O51" s="14"/>
      <c r="Q51" s="14"/>
      <c r="R51" s="4">
        <f t="shared" si="3"/>
        <v>169</v>
      </c>
      <c r="S51" s="15">
        <f t="shared" si="4"/>
        <v>84.5</v>
      </c>
      <c r="T51" s="17">
        <f>SUBTOTAL(9,T41:T50,G51,I51,K51,M51,O51)</f>
        <v>4</v>
      </c>
    </row>
    <row r="52" spans="1:20" x14ac:dyDescent="0.25">
      <c r="A52" s="1">
        <v>35</v>
      </c>
      <c r="C52" s="24" t="s">
        <v>94</v>
      </c>
      <c r="D52" s="24" t="s">
        <v>95</v>
      </c>
      <c r="E52" s="1" t="s">
        <v>85</v>
      </c>
      <c r="F52" s="4">
        <v>91</v>
      </c>
      <c r="G52" s="14">
        <v>1</v>
      </c>
      <c r="H52" s="3">
        <v>75</v>
      </c>
      <c r="I52" s="14">
        <v>0</v>
      </c>
      <c r="K52" s="14"/>
      <c r="M52" s="14"/>
      <c r="O52" s="14"/>
      <c r="Q52" s="14"/>
      <c r="R52" s="4">
        <f t="shared" si="3"/>
        <v>166</v>
      </c>
      <c r="S52" s="15">
        <f t="shared" si="4"/>
        <v>83</v>
      </c>
      <c r="T52" s="17">
        <f>SUBTOTAL(9,G52,I52,K52,M52,O52)</f>
        <v>1</v>
      </c>
    </row>
    <row r="53" spans="1:20" x14ac:dyDescent="0.25">
      <c r="A53" s="1">
        <v>36</v>
      </c>
      <c r="B53"/>
      <c r="C53" s="24" t="s">
        <v>67</v>
      </c>
      <c r="D53" s="24" t="s">
        <v>68</v>
      </c>
      <c r="E53" s="1" t="s">
        <v>64</v>
      </c>
      <c r="F53" s="4">
        <v>78</v>
      </c>
      <c r="G53" s="14">
        <v>0</v>
      </c>
      <c r="H53" s="3">
        <v>83</v>
      </c>
      <c r="I53" s="14">
        <v>0</v>
      </c>
      <c r="K53" s="14"/>
      <c r="M53" s="14"/>
      <c r="O53" s="14"/>
      <c r="Q53" s="14"/>
      <c r="R53" s="4">
        <f t="shared" si="3"/>
        <v>161</v>
      </c>
      <c r="S53" s="15">
        <f t="shared" si="4"/>
        <v>80.5</v>
      </c>
      <c r="T53" s="17">
        <f>SUBTOTAL(9,G53,I53,K53,M53,O53)</f>
        <v>0</v>
      </c>
    </row>
    <row r="54" spans="1:20" x14ac:dyDescent="0.25">
      <c r="A54" s="1">
        <v>37</v>
      </c>
      <c r="C54" s="24" t="s">
        <v>94</v>
      </c>
      <c r="D54" s="24" t="s">
        <v>96</v>
      </c>
      <c r="E54" s="1" t="s">
        <v>85</v>
      </c>
      <c r="F54" s="4">
        <v>78</v>
      </c>
      <c r="G54" s="14">
        <v>0</v>
      </c>
      <c r="H54" s="3">
        <v>82</v>
      </c>
      <c r="I54" s="14">
        <v>1</v>
      </c>
      <c r="K54" s="14"/>
      <c r="M54" s="14"/>
      <c r="O54" s="14"/>
      <c r="Q54" s="14"/>
      <c r="R54" s="4">
        <f t="shared" si="3"/>
        <v>160</v>
      </c>
      <c r="S54" s="15">
        <f t="shared" si="4"/>
        <v>80</v>
      </c>
      <c r="T54" s="17">
        <f>SUBTOTAL(9,G54,I54,K54,M54,O54)</f>
        <v>1</v>
      </c>
    </row>
    <row r="55" spans="1:20" x14ac:dyDescent="0.25">
      <c r="A55" s="1">
        <v>37</v>
      </c>
      <c r="C55" s="24" t="s">
        <v>90</v>
      </c>
      <c r="D55" s="24" t="s">
        <v>49</v>
      </c>
      <c r="E55" s="1" t="s">
        <v>12</v>
      </c>
      <c r="F55" s="4">
        <v>87</v>
      </c>
      <c r="G55" s="14">
        <v>1</v>
      </c>
      <c r="H55" s="3">
        <v>71</v>
      </c>
      <c r="I55" s="14">
        <v>0</v>
      </c>
      <c r="K55" s="14"/>
      <c r="M55" s="14"/>
      <c r="O55" s="14"/>
      <c r="Q55" s="14"/>
      <c r="R55" s="4">
        <f t="shared" si="3"/>
        <v>158</v>
      </c>
      <c r="S55" s="15">
        <f t="shared" si="4"/>
        <v>79</v>
      </c>
      <c r="T55" s="17">
        <f>SUBTOTAL(9,G55,I55,K55,M55,O55)</f>
        <v>1</v>
      </c>
    </row>
    <row r="56" spans="1:20" x14ac:dyDescent="0.25">
      <c r="A56" s="1">
        <v>39</v>
      </c>
      <c r="C56" s="24" t="s">
        <v>79</v>
      </c>
      <c r="D56" s="24" t="s">
        <v>87</v>
      </c>
      <c r="E56" s="1" t="s">
        <v>63</v>
      </c>
      <c r="F56" s="4">
        <v>71</v>
      </c>
      <c r="G56" s="14">
        <v>0</v>
      </c>
      <c r="H56" s="3">
        <v>78</v>
      </c>
      <c r="I56" s="14">
        <v>0</v>
      </c>
      <c r="K56" s="14"/>
      <c r="M56" s="14"/>
      <c r="O56" s="14"/>
      <c r="Q56" s="14"/>
      <c r="R56" s="4">
        <f t="shared" si="3"/>
        <v>149</v>
      </c>
      <c r="S56" s="15">
        <f t="shared" si="4"/>
        <v>74.5</v>
      </c>
      <c r="T56" s="17">
        <f>SUBTOTAL(9,G56,I56,K56,M56,O56)</f>
        <v>0</v>
      </c>
    </row>
    <row r="57" spans="1:20" x14ac:dyDescent="0.25">
      <c r="G57" s="14"/>
      <c r="H57" s="3"/>
      <c r="I57" s="14"/>
      <c r="K57" s="14"/>
      <c r="M57" s="14"/>
      <c r="O57" s="14"/>
      <c r="Q57" s="14"/>
      <c r="R57" s="4"/>
      <c r="S57" s="15"/>
      <c r="T57" s="17"/>
    </row>
    <row r="58" spans="1:20" x14ac:dyDescent="0.25">
      <c r="G58" s="18"/>
      <c r="H58" s="3"/>
      <c r="I58" s="18"/>
      <c r="K58" s="18"/>
      <c r="M58" s="18"/>
      <c r="O58" s="18"/>
      <c r="R58" s="27" t="s">
        <v>97</v>
      </c>
      <c r="S58" s="27"/>
      <c r="T58" s="27"/>
    </row>
  </sheetData>
  <autoFilter ref="A17:T58" xr:uid="{00000000-0009-0000-0000-000000000000}"/>
  <sortState xmlns:xlrd2="http://schemas.microsoft.com/office/spreadsheetml/2017/richdata2" ref="B18:T56">
    <sortCondition descending="1" ref="R18:R56"/>
    <sortCondition descending="1" ref="T18:T56"/>
    <sortCondition descending="1" ref="H18:H56"/>
  </sortState>
  <mergeCells count="3">
    <mergeCell ref="A5:T5"/>
    <mergeCell ref="A16:T16"/>
    <mergeCell ref="R58:T58"/>
  </mergeCells>
  <phoneticPr fontId="1" type="noConversion"/>
  <printOptions horizontalCentered="1"/>
  <pageMargins left="0.19685039370078741" right="0.19685039370078741" top="0.27559055118110237" bottom="0.15748031496062992" header="0.51181102362204722" footer="0"/>
  <pageSetup paperSize="9" scale="99" firstPageNumber="0" orientation="portrait" horizontalDpi="4294967293" verticalDpi="300" r:id="rId1"/>
  <headerFooter alignWithMargins="0">
    <oddFooter>&amp;L&amp;F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6</vt:i4>
      </vt:variant>
    </vt:vector>
  </HeadingPairs>
  <TitlesOfParts>
    <vt:vector size="7" baseType="lpstr">
      <vt:lpstr>Ergebnisliste</vt:lpstr>
      <vt:lpstr>Ergebnisliste!Druckbereich</vt:lpstr>
      <vt:lpstr>Ergebnisliste!Drucktitel</vt:lpstr>
      <vt:lpstr>Excel_BuiltIn__FilterDatabase_1_1</vt:lpstr>
      <vt:lpstr>Excel_BuiltIn__FilterDatabase_1_1_1_1</vt:lpstr>
      <vt:lpstr>Excel_BuiltIn__FilterDatabase_1_2</vt:lpstr>
      <vt:lpstr>Excel_BuiltIn_Print_Titles_1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 Martin</dc:creator>
  <cp:lastModifiedBy>Wolfgang Schöllhammer</cp:lastModifiedBy>
  <cp:lastPrinted>2026-05-12T07:42:51Z</cp:lastPrinted>
  <dcterms:created xsi:type="dcterms:W3CDTF">2018-05-14T18:35:38Z</dcterms:created>
  <dcterms:modified xsi:type="dcterms:W3CDTF">2026-05-12T09:22:52Z</dcterms:modified>
</cp:coreProperties>
</file>